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FCEB349B-E5BB-4B25-9E4C-CD24E16D93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ценового предложения" sheetId="2" r:id="rId1"/>
  </sheets>
  <definedNames>
    <definedName name="_xlnm.Print_Area" localSheetId="0">'Форма ценового предложения'!$A$1:$L$48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" l="1"/>
  <c r="J15" i="2"/>
  <c r="G16" i="2"/>
  <c r="G15" i="2"/>
  <c r="F19" i="2"/>
  <c r="I20" i="2"/>
  <c r="F20" i="2"/>
  <c r="I19" i="2"/>
  <c r="J19" i="2" l="1"/>
  <c r="L15" i="2"/>
  <c r="L16" i="2"/>
  <c r="J20" i="2"/>
  <c r="G20" i="2"/>
  <c r="G19" i="2"/>
  <c r="L19" i="2" l="1"/>
  <c r="J21" i="2"/>
  <c r="L17" i="2"/>
  <c r="L20" i="2"/>
  <c r="G21" i="2"/>
  <c r="G22" i="2" s="1"/>
  <c r="G23" i="2" s="1"/>
  <c r="J22" i="2" l="1"/>
  <c r="J23" i="2" s="1"/>
  <c r="L21" i="2"/>
  <c r="L22" i="2" s="1"/>
  <c r="G24" i="2"/>
  <c r="L23" i="2" l="1"/>
  <c r="L24" i="2" s="1"/>
  <c r="J24" i="2"/>
</calcChain>
</file>

<file path=xl/sharedStrings.xml><?xml version="1.0" encoding="utf-8"?>
<sst xmlns="http://schemas.openxmlformats.org/spreadsheetml/2006/main" count="57" uniqueCount="51">
  <si>
    <t>Руководитель организации (Уполномоченное лицо)</t>
  </si>
  <si>
    <t>(должность полностью)</t>
  </si>
  <si>
    <t>(Ф.И.О)</t>
  </si>
  <si>
    <t>Печать организации</t>
  </si>
  <si>
    <t>&lt;перечисляются приложения к ценовому предложению в формате: наименование документа – количество страниц&gt;</t>
  </si>
  <si>
    <t>&lt;при необходимости указывается иная существенная информация&gt;</t>
  </si>
  <si>
    <t>№
п/п</t>
  </si>
  <si>
    <t>Наименование услуг</t>
  </si>
  <si>
    <t>Единица измерения</t>
  </si>
  <si>
    <t>Количество</t>
  </si>
  <si>
    <t>Итого, руб. (без НДС)</t>
  </si>
  <si>
    <t>ВСЕГО, руб. (без НДС)</t>
  </si>
  <si>
    <t>2024 г.
01.01.2024-31.12.2024</t>
  </si>
  <si>
    <t>Негарантированный объем</t>
  </si>
  <si>
    <t>Лимит</t>
  </si>
  <si>
    <t>Фиксированная часть</t>
  </si>
  <si>
    <t>%</t>
  </si>
  <si>
    <t>Стоимость единицы</t>
  </si>
  <si>
    <t>Стоимость единицы измерения</t>
  </si>
  <si>
    <t>ИТОГО, руб. (без НДС)</t>
  </si>
  <si>
    <t>НДС, руб.</t>
  </si>
  <si>
    <t>ИТОГО с учетом НДС, руб.</t>
  </si>
  <si>
    <t xml:space="preserve">К настоящему ценовому предложению прилагаются и являются её неотъемлемой частью следующие документы: </t>
  </si>
  <si>
    <t>Примечания:</t>
  </si>
  <si>
    <t xml:space="preserve">1. Представленное Ценовое предложение учитывает все затраты Агента.
</t>
  </si>
  <si>
    <t>3. Если Агент работает по упрощенной системе налогообложения и стоимость ценового предложения не облагается НДС, необходимо включить в Ценовое предложение (расчет цены договора) соответствующую формулировку.</t>
  </si>
  <si>
    <t xml:space="preserve">Расчет цены договора (ценовое предложение) </t>
  </si>
  <si>
    <t>Наименование организации:</t>
  </si>
  <si>
    <t>&lt;указать сокращенное наименование участника&gt;</t>
  </si>
  <si>
    <t>4. Срок действия Ценового предложения должен составлять 120 дней.</t>
  </si>
  <si>
    <t>1.</t>
  </si>
  <si>
    <t>1.1.</t>
  </si>
  <si>
    <t>2.</t>
  </si>
  <si>
    <t>2.1.</t>
  </si>
  <si>
    <t>2.2.</t>
  </si>
  <si>
    <t>1.2.</t>
  </si>
  <si>
    <t>Всего по п.1, руб. (без НДС)</t>
  </si>
  <si>
    <t>Всего по п.2, руб. (без НДС)</t>
  </si>
  <si>
    <t>Переменная часть*</t>
  </si>
  <si>
    <t xml:space="preserve">
Номер лота и предмет договора:</t>
  </si>
  <si>
    <t xml:space="preserve">Реестровый номер процедуры (РНП): </t>
  </si>
  <si>
    <t>7550-0028242-2023
Оказание агентских услуг в области обучения, развития и оценки персонала, а также организации образовательных и развивающих мероприятий в очном и дистанционном форматах (в том числе мероприятий по повышению квалификации, профессиональной переподготовке и прохождению сертификации), а также услуг по информационному сопровождению мероприятий</t>
  </si>
  <si>
    <t>*Приведенные лимиты и их соотношения на организацию мероприятий в групповом и индивидуальном форматах указаны для информации, являются негарантированными и могут быть пересмотрены в течение всего срока действия Договора при изменении потребности и/или под влиянием других факторов и бизнес-процессов.</t>
  </si>
  <si>
    <t>ИНСТРУКЦИЯ</t>
  </si>
  <si>
    <t>Заполняется значение  в ячейках, выделенных голубым цветом. Цена договора расчитывается автоматически.</t>
  </si>
  <si>
    <t xml:space="preserve">2. Все показатели, участвующие в расчёте договорной цены, остаются неизменными на весь период действия предложения и исполнения Агентом своих обязательств по Договору.
</t>
  </si>
  <si>
    <r>
      <rPr>
        <b/>
        <sz val="11"/>
        <rFont val="Calibri"/>
        <family val="2"/>
        <scheme val="minor"/>
      </rPr>
      <t xml:space="preserve">Организация образовательных и развивающих мероприятий в групповом формате, в том числе
</t>
    </r>
    <r>
      <rPr>
        <sz val="11"/>
        <rFont val="Calibri"/>
        <family val="2"/>
        <charset val="204"/>
        <scheme val="minor"/>
      </rPr>
      <t>- Мероприятия, направленные на развитие лидерских компетенций персонала в групповом формате (в том числе модульные программы обучения и развития лидерских компетенций; а также специализированные программы для отдельных категорий сотрудников: программы обучения внутренних тренеров, программы для держателей контрактов и др.);
- Мероприятия, направленные на обучение, развитие и оценку профессионально-технических компетенций персонала (в том числе в организациях, имеющих лицензию на осуществление образовательной деятельности, а также организациях, имеющих лицензию на проведение обязательного профессионального обучения) в групповом формате (очно или онлайн);
- Командные и стратегические сессии, 
- Организация и проведение форумов и конференций,
- Разработка и актуализация учебных материалов (в том числе дистанционных курсов, сценариев тренингов, видео-курсов),
- Организация и проведение оценочных мероприятий,
- Проведение опросов и исследований.</t>
    </r>
  </si>
  <si>
    <r>
      <rPr>
        <b/>
        <sz val="11"/>
        <rFont val="Calibri"/>
        <family val="2"/>
        <charset val="204"/>
        <scheme val="minor"/>
      </rPr>
      <t xml:space="preserve">Услуги в области обучения, развития и оценки персонала в индивидуальном формате, в том числе </t>
    </r>
    <r>
      <rPr>
        <sz val="11"/>
        <rFont val="Calibri"/>
        <family val="2"/>
        <scheme val="minor"/>
      </rPr>
      <t xml:space="preserve">
- Мероприятия, направленные на обучение, развитие и оценку профессионально-технических компетенций персонала (в том числе в организациях, имеющих лицензию на осуществление образовательной деятельности, а также организациях, имеющих лицензию на проведение обязательного профессионального обучения) в индивидуальном формате (очно или дистанционно),
- Мероприятия, направленные на развитие лидерских компетенций персонала в индивидуальном формате (в том числе индивидуальные программы обучения, коучинг, консультационные услуги и др.)</t>
    </r>
  </si>
  <si>
    <t>2025 г.
01.01.2025-30.06.2025</t>
  </si>
  <si>
    <r>
      <t>Вознаграждение АГЕНТА за оказание комплекса услуг по организации проведения и/или участия в мероприятиях</t>
    </r>
    <r>
      <rPr>
        <b/>
        <sz val="11"/>
        <rFont val="Calibri"/>
        <family val="2"/>
        <scheme val="minor"/>
      </rPr>
      <t xml:space="preserve"> в групповом формате</t>
    </r>
    <r>
      <rPr>
        <sz val="11"/>
        <rFont val="Calibri"/>
        <family val="2"/>
        <scheme val="minor"/>
      </rPr>
      <t xml:space="preserve"> (согласно Техническому заданию, в % от стоимости услуги)</t>
    </r>
  </si>
  <si>
    <r>
      <t>Вознаграждение АГЕНТА за оказание комплекса услуг по организации проведения и/или участия в мероприятиях</t>
    </r>
    <r>
      <rPr>
        <b/>
        <sz val="11"/>
        <rFont val="Calibri"/>
        <family val="2"/>
        <scheme val="minor"/>
      </rPr>
      <t xml:space="preserve"> в индивидуальном формате</t>
    </r>
    <r>
      <rPr>
        <sz val="11"/>
        <rFont val="Calibri"/>
        <family val="2"/>
        <scheme val="minor"/>
      </rPr>
      <t xml:space="preserve"> (согласно Техническому заданию, в % от стоимости услуги)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</si>
</sst>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 wrapText="1"/>
    </xf>
    <xf numFmtId="0" fontId="5" fillId="4" borderId="0" xfId="0" applyFont="1" applyFill="1"/>
    <xf numFmtId="0" fontId="3" fillId="4" borderId="0" xfId="0" applyFont="1" applyFill="1" applyAlignment="1">
      <alignment horizontal="left"/>
    </xf>
    <xf numFmtId="0" fontId="0" fillId="4" borderId="0" xfId="0" applyFill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/>
    <xf numFmtId="164" fontId="0" fillId="0" borderId="3" xfId="0" applyNumberFormat="1" applyBorder="1"/>
    <xf numFmtId="164" fontId="0" fillId="0" borderId="3" xfId="0" applyNumberForma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3" fillId="0" borderId="3" xfId="0" applyFont="1" applyBorder="1"/>
    <xf numFmtId="164" fontId="3" fillId="0" borderId="3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0" fontId="0" fillId="2" borderId="3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/>
    <xf numFmtId="164" fontId="3" fillId="3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64" fontId="3" fillId="3" borderId="3" xfId="0" applyNumberFormat="1" applyFont="1" applyFill="1" applyBorder="1" applyAlignment="1">
      <alignment horizontal="left" vertical="center"/>
    </xf>
    <xf numFmtId="0" fontId="5" fillId="0" borderId="0" xfId="0" applyFont="1"/>
    <xf numFmtId="0" fontId="3" fillId="0" borderId="0" xfId="0" applyFont="1"/>
    <xf numFmtId="0" fontId="0" fillId="0" borderId="0" xfId="0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43" fontId="0" fillId="0" borderId="0" xfId="2" applyFont="1"/>
    <xf numFmtId="10" fontId="0" fillId="4" borderId="3" xfId="0" applyNumberForma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3">
    <cellStyle name="Обычный" xfId="0" builtinId="0"/>
    <cellStyle name="Обычный 2 2" xfId="1" xr:uid="{FC1E5900-6F22-4C82-82E2-188530B30BAF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B2B98-AA3C-4C36-BD3C-B9FB00C65564}">
  <sheetPr>
    <pageSetUpPr fitToPage="1"/>
  </sheetPr>
  <dimension ref="A2:O48"/>
  <sheetViews>
    <sheetView tabSelected="1" view="pageBreakPreview" zoomScale="85" zoomScaleNormal="85" zoomScaleSheetLayoutView="85" workbookViewId="0">
      <selection activeCell="D15" sqref="D15"/>
    </sheetView>
  </sheetViews>
  <sheetFormatPr defaultRowHeight="15" x14ac:dyDescent="0.25"/>
  <cols>
    <col min="1" max="1" width="5.140625" customWidth="1"/>
    <col min="2" max="2" width="74" customWidth="1"/>
    <col min="3" max="3" width="9.28515625" bestFit="1" customWidth="1"/>
    <col min="4" max="4" width="12.42578125" bestFit="1" customWidth="1"/>
    <col min="5" max="5" width="9.7109375" customWidth="1"/>
    <col min="6" max="6" width="12.42578125" bestFit="1" customWidth="1"/>
    <col min="7" max="7" width="18.28515625" customWidth="1"/>
    <col min="8" max="8" width="10.28515625" customWidth="1"/>
    <col min="9" max="9" width="12.42578125" bestFit="1" customWidth="1"/>
    <col min="10" max="10" width="18.5703125" bestFit="1" customWidth="1"/>
    <col min="11" max="11" width="10.140625" customWidth="1"/>
    <col min="12" max="12" width="24.7109375" customWidth="1"/>
    <col min="15" max="15" width="13.140625" bestFit="1" customWidth="1"/>
  </cols>
  <sheetData>
    <row r="2" spans="1:15" ht="18.75" x14ac:dyDescent="0.3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5" x14ac:dyDescent="0.25">
      <c r="A3" s="61" t="s">
        <v>40</v>
      </c>
      <c r="B3" s="61"/>
    </row>
    <row r="4" spans="1:15" ht="66" customHeight="1" x14ac:dyDescent="0.25">
      <c r="A4" s="61" t="s">
        <v>39</v>
      </c>
      <c r="B4" s="61"/>
      <c r="C4" s="54" t="s">
        <v>41</v>
      </c>
      <c r="D4" s="54"/>
      <c r="E4" s="54"/>
      <c r="F4" s="54"/>
      <c r="G4" s="54"/>
      <c r="H4" s="54"/>
      <c r="I4" s="54"/>
      <c r="J4" s="54"/>
      <c r="K4" s="54"/>
      <c r="L4" s="54"/>
    </row>
    <row r="5" spans="1:15" s="7" customFormat="1" ht="26.25" customHeight="1" x14ac:dyDescent="0.25">
      <c r="A5" s="2" t="s">
        <v>27</v>
      </c>
      <c r="B5" s="3"/>
      <c r="C5" s="4" t="s">
        <v>28</v>
      </c>
      <c r="D5" s="5"/>
      <c r="E5" s="6"/>
      <c r="F5" s="6"/>
      <c r="G5" s="6"/>
      <c r="H5" s="6"/>
      <c r="I5" s="6"/>
      <c r="J5" s="6"/>
      <c r="K5" s="6"/>
      <c r="L5" s="6"/>
    </row>
    <row r="6" spans="1:15" s="7" customFormat="1" ht="26.25" customHeight="1" x14ac:dyDescent="0.25">
      <c r="A6" s="8"/>
      <c r="B6" s="1" t="s">
        <v>43</v>
      </c>
      <c r="C6" s="9"/>
      <c r="D6" s="10"/>
      <c r="E6" s="11"/>
      <c r="F6" s="11"/>
      <c r="G6" s="11"/>
      <c r="H6" s="11"/>
      <c r="I6" s="11"/>
      <c r="J6" s="11"/>
      <c r="K6" s="11"/>
      <c r="L6" s="11"/>
    </row>
    <row r="7" spans="1:15" s="7" customFormat="1" ht="21.75" customHeight="1" x14ac:dyDescent="0.25">
      <c r="A7" s="12" t="s">
        <v>44</v>
      </c>
      <c r="B7" s="13"/>
      <c r="C7" s="14"/>
      <c r="D7" s="14"/>
      <c r="E7" s="14"/>
      <c r="F7" s="14"/>
      <c r="G7" s="14"/>
      <c r="H7"/>
      <c r="I7"/>
      <c r="J7"/>
      <c r="K7"/>
      <c r="L7"/>
    </row>
    <row r="8" spans="1:15" s="7" customFormat="1" x14ac:dyDescent="0.25">
      <c r="A8" s="15"/>
      <c r="B8" s="16"/>
      <c r="C8"/>
      <c r="D8"/>
      <c r="E8"/>
      <c r="F8"/>
      <c r="G8"/>
      <c r="H8"/>
      <c r="I8"/>
      <c r="J8"/>
      <c r="K8"/>
      <c r="L8"/>
    </row>
    <row r="9" spans="1:15" s="18" customFormat="1" ht="48" customHeight="1" x14ac:dyDescent="0.25">
      <c r="A9" s="55" t="s">
        <v>6</v>
      </c>
      <c r="B9" s="58" t="s">
        <v>7</v>
      </c>
      <c r="C9" s="55" t="s">
        <v>8</v>
      </c>
      <c r="D9" s="55" t="s">
        <v>18</v>
      </c>
      <c r="E9" s="52"/>
      <c r="F9" s="52"/>
      <c r="G9" s="52"/>
      <c r="H9" s="52"/>
      <c r="I9" s="52"/>
      <c r="J9" s="52"/>
      <c r="K9" s="52"/>
      <c r="L9" s="52"/>
    </row>
    <row r="10" spans="1:15" s="20" customFormat="1" ht="33.75" customHeight="1" x14ac:dyDescent="0.25">
      <c r="A10" s="56"/>
      <c r="B10" s="59"/>
      <c r="C10" s="56"/>
      <c r="D10" s="56"/>
      <c r="E10" s="51" t="s">
        <v>12</v>
      </c>
      <c r="F10" s="52"/>
      <c r="G10" s="52"/>
      <c r="H10" s="51" t="s">
        <v>48</v>
      </c>
      <c r="I10" s="52"/>
      <c r="J10" s="52"/>
      <c r="K10" s="51" t="s">
        <v>9</v>
      </c>
      <c r="L10" s="51" t="s">
        <v>11</v>
      </c>
    </row>
    <row r="11" spans="1:15" ht="30" x14ac:dyDescent="0.25">
      <c r="A11" s="57"/>
      <c r="B11" s="60"/>
      <c r="C11" s="57"/>
      <c r="D11" s="57"/>
      <c r="E11" s="19" t="s">
        <v>9</v>
      </c>
      <c r="F11" s="19" t="s">
        <v>17</v>
      </c>
      <c r="G11" s="19" t="s">
        <v>10</v>
      </c>
      <c r="H11" s="19" t="s">
        <v>9</v>
      </c>
      <c r="I11" s="19" t="s">
        <v>17</v>
      </c>
      <c r="J11" s="19" t="s">
        <v>10</v>
      </c>
      <c r="K11" s="51"/>
      <c r="L11" s="51"/>
    </row>
    <row r="12" spans="1:15" x14ac:dyDescent="0.25">
      <c r="A12" s="21">
        <v>1</v>
      </c>
      <c r="B12" s="21">
        <v>2</v>
      </c>
      <c r="C12" s="21">
        <v>3</v>
      </c>
      <c r="D12" s="21">
        <v>4</v>
      </c>
      <c r="E12" s="21">
        <v>8</v>
      </c>
      <c r="F12" s="21">
        <v>9</v>
      </c>
      <c r="G12" s="21">
        <v>10</v>
      </c>
      <c r="H12" s="21">
        <v>11</v>
      </c>
      <c r="I12" s="21">
        <v>12</v>
      </c>
      <c r="J12" s="21">
        <v>13</v>
      </c>
      <c r="K12" s="21">
        <v>17</v>
      </c>
      <c r="L12" s="21">
        <v>18</v>
      </c>
    </row>
    <row r="13" spans="1:15" s="24" customFormat="1" ht="28.5" customHeight="1" x14ac:dyDescent="0.25">
      <c r="A13" s="22"/>
      <c r="B13" s="23" t="s">
        <v>13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5" s="27" customFormat="1" ht="20.100000000000001" customHeight="1" x14ac:dyDescent="0.25">
      <c r="A14" s="25" t="s">
        <v>30</v>
      </c>
      <c r="B14" s="26" t="s">
        <v>38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5" ht="294.75" customHeight="1" x14ac:dyDescent="0.25">
      <c r="A15" s="28" t="s">
        <v>31</v>
      </c>
      <c r="B15" s="29" t="s">
        <v>46</v>
      </c>
      <c r="C15" s="28" t="s">
        <v>14</v>
      </c>
      <c r="D15" s="30"/>
      <c r="E15" s="30"/>
      <c r="F15" s="31"/>
      <c r="G15" s="32">
        <f>G17*0.5</f>
        <v>18000000</v>
      </c>
      <c r="H15" s="30"/>
      <c r="I15" s="31"/>
      <c r="J15" s="32">
        <f>J17*0.5</f>
        <v>18000000</v>
      </c>
      <c r="K15" s="30"/>
      <c r="L15" s="32">
        <f>SUM(G15+J15)</f>
        <v>36000000</v>
      </c>
      <c r="O15" s="48"/>
    </row>
    <row r="16" spans="1:15" ht="169.5" customHeight="1" x14ac:dyDescent="0.25">
      <c r="A16" s="28" t="s">
        <v>35</v>
      </c>
      <c r="B16" s="50" t="s">
        <v>47</v>
      </c>
      <c r="C16" s="28" t="s">
        <v>14</v>
      </c>
      <c r="D16" s="30"/>
      <c r="E16" s="30"/>
      <c r="F16" s="30"/>
      <c r="G16" s="32">
        <f>G17*0.5</f>
        <v>18000000</v>
      </c>
      <c r="H16" s="30"/>
      <c r="I16" s="30"/>
      <c r="J16" s="32">
        <f>J17*0.5</f>
        <v>18000000</v>
      </c>
      <c r="K16" s="30"/>
      <c r="L16" s="32">
        <f>G16+J16</f>
        <v>36000000</v>
      </c>
      <c r="O16" s="48"/>
    </row>
    <row r="17" spans="1:12" x14ac:dyDescent="0.25">
      <c r="A17" s="17"/>
      <c r="B17" s="33" t="s">
        <v>36</v>
      </c>
      <c r="C17" s="17"/>
      <c r="D17" s="34"/>
      <c r="E17" s="34"/>
      <c r="F17" s="34"/>
      <c r="G17" s="35">
        <v>36000000</v>
      </c>
      <c r="H17" s="34"/>
      <c r="I17" s="34"/>
      <c r="J17" s="35">
        <v>36000000</v>
      </c>
      <c r="K17" s="34"/>
      <c r="L17" s="35">
        <f>SUM(L15+L16)</f>
        <v>72000000</v>
      </c>
    </row>
    <row r="18" spans="1:12" s="27" customFormat="1" ht="20.100000000000001" customHeight="1" x14ac:dyDescent="0.25">
      <c r="A18" s="25" t="s">
        <v>32</v>
      </c>
      <c r="B18" s="26" t="s">
        <v>15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s="27" customFormat="1" ht="73.5" customHeight="1" x14ac:dyDescent="0.25">
      <c r="A19" s="25" t="s">
        <v>33</v>
      </c>
      <c r="B19" s="29" t="s">
        <v>49</v>
      </c>
      <c r="C19" s="28" t="s">
        <v>16</v>
      </c>
      <c r="D19" s="49">
        <v>0</v>
      </c>
      <c r="E19" s="36"/>
      <c r="F19" s="37">
        <f>$D$19</f>
        <v>0</v>
      </c>
      <c r="G19" s="38">
        <f>ROUND(F19*G15,2)</f>
        <v>0</v>
      </c>
      <c r="H19" s="36"/>
      <c r="I19" s="37">
        <f>$D$19</f>
        <v>0</v>
      </c>
      <c r="J19" s="38">
        <f>ROUND(I19*J15,2)</f>
        <v>0</v>
      </c>
      <c r="K19" s="36"/>
      <c r="L19" s="38">
        <f>ROUND(SUM(G19+J19),2)</f>
        <v>0</v>
      </c>
    </row>
    <row r="20" spans="1:12" ht="67.5" customHeight="1" x14ac:dyDescent="0.25">
      <c r="A20" s="28" t="s">
        <v>34</v>
      </c>
      <c r="B20" s="29" t="s">
        <v>50</v>
      </c>
      <c r="C20" s="28" t="s">
        <v>16</v>
      </c>
      <c r="D20" s="49">
        <v>0</v>
      </c>
      <c r="E20" s="36"/>
      <c r="F20" s="37">
        <f>$D$20</f>
        <v>0</v>
      </c>
      <c r="G20" s="38">
        <f>ROUND(F20*G16,2)</f>
        <v>0</v>
      </c>
      <c r="H20" s="36"/>
      <c r="I20" s="37">
        <f>$D$20</f>
        <v>0</v>
      </c>
      <c r="J20" s="38">
        <f>ROUND(I20*J16,2)</f>
        <v>0</v>
      </c>
      <c r="K20" s="36"/>
      <c r="L20" s="38">
        <f>ROUND(SUM(G20+J20),2)</f>
        <v>0</v>
      </c>
    </row>
    <row r="21" spans="1:12" x14ac:dyDescent="0.25">
      <c r="A21" s="17"/>
      <c r="B21" s="33" t="s">
        <v>37</v>
      </c>
      <c r="C21" s="17"/>
      <c r="D21" s="34"/>
      <c r="E21" s="34"/>
      <c r="F21" s="34"/>
      <c r="G21" s="35">
        <f>SUM(G19:G20)</f>
        <v>0</v>
      </c>
      <c r="H21" s="34"/>
      <c r="I21" s="34"/>
      <c r="J21" s="35">
        <f>SUM(J19:J20)</f>
        <v>0</v>
      </c>
      <c r="K21" s="34"/>
      <c r="L21" s="35">
        <f>SUM(L19:L20)</f>
        <v>0</v>
      </c>
    </row>
    <row r="22" spans="1:12" s="42" customFormat="1" ht="20.100000000000001" customHeight="1" x14ac:dyDescent="0.25">
      <c r="A22" s="39"/>
      <c r="B22" s="39" t="s">
        <v>19</v>
      </c>
      <c r="C22" s="39"/>
      <c r="D22" s="39"/>
      <c r="E22" s="40"/>
      <c r="F22" s="40"/>
      <c r="G22" s="41">
        <f>G17+G21</f>
        <v>36000000</v>
      </c>
      <c r="H22" s="40"/>
      <c r="I22" s="40"/>
      <c r="J22" s="41">
        <f>J17+J21</f>
        <v>36000000</v>
      </c>
      <c r="K22" s="40"/>
      <c r="L22" s="41">
        <f>L17+L21</f>
        <v>72000000</v>
      </c>
    </row>
    <row r="23" spans="1:12" s="42" customFormat="1" ht="20.100000000000001" customHeight="1" x14ac:dyDescent="0.25">
      <c r="A23" s="39"/>
      <c r="B23" s="39" t="s">
        <v>20</v>
      </c>
      <c r="C23" s="49">
        <v>0</v>
      </c>
      <c r="D23" s="39"/>
      <c r="E23" s="39"/>
      <c r="F23" s="39"/>
      <c r="G23" s="43">
        <f>ROUND(G22*$C$23,2)</f>
        <v>0</v>
      </c>
      <c r="H23" s="39"/>
      <c r="I23" s="39"/>
      <c r="J23" s="43">
        <f>ROUND(J22*$C$23,2)</f>
        <v>0</v>
      </c>
      <c r="K23" s="39"/>
      <c r="L23" s="43">
        <f>ROUND(L22*$C$23,2)</f>
        <v>0</v>
      </c>
    </row>
    <row r="24" spans="1:12" s="42" customFormat="1" ht="20.100000000000001" customHeight="1" x14ac:dyDescent="0.25">
      <c r="A24" s="39"/>
      <c r="B24" s="39" t="s">
        <v>21</v>
      </c>
      <c r="C24" s="39"/>
      <c r="D24" s="39"/>
      <c r="E24" s="39"/>
      <c r="F24" s="39"/>
      <c r="G24" s="43">
        <f>ROUND(SUM(G22:G23),2)</f>
        <v>36000000</v>
      </c>
      <c r="H24" s="39"/>
      <c r="I24" s="39"/>
      <c r="J24" s="43">
        <f>ROUND(SUM(J22:J23),2)</f>
        <v>36000000</v>
      </c>
      <c r="K24" s="39"/>
      <c r="L24" s="43">
        <f>ROUND(SUM(L22:L23),2)</f>
        <v>72000000</v>
      </c>
    </row>
    <row r="26" spans="1:12" ht="32.25" customHeight="1" x14ac:dyDescent="0.25">
      <c r="A26" s="62" t="s">
        <v>42</v>
      </c>
      <c r="B26" s="62"/>
      <c r="C26" s="62"/>
      <c r="D26" s="62"/>
      <c r="E26" s="62"/>
      <c r="F26" s="62"/>
      <c r="G26" s="62"/>
      <c r="H26" s="62"/>
      <c r="I26" s="62"/>
      <c r="J26" s="62"/>
    </row>
    <row r="27" spans="1:12" x14ac:dyDescent="0.25">
      <c r="A27" s="15"/>
      <c r="B27" s="44"/>
      <c r="C27" s="44"/>
      <c r="D27" s="44"/>
      <c r="E27" s="44"/>
      <c r="F27" s="44"/>
      <c r="G27" s="44"/>
      <c r="H27" s="44"/>
      <c r="I27" s="44"/>
      <c r="J27" s="44"/>
    </row>
    <row r="30" spans="1:12" x14ac:dyDescent="0.25">
      <c r="A30" s="45" t="s">
        <v>23</v>
      </c>
    </row>
    <row r="31" spans="1:12" x14ac:dyDescent="0.25">
      <c r="A31" t="s">
        <v>24</v>
      </c>
    </row>
    <row r="32" spans="1:12" x14ac:dyDescent="0.25">
      <c r="A32" t="s">
        <v>45</v>
      </c>
    </row>
    <row r="33" spans="1:12" x14ac:dyDescent="0.25">
      <c r="A33" t="s">
        <v>25</v>
      </c>
    </row>
    <row r="34" spans="1:12" x14ac:dyDescent="0.25">
      <c r="A34" t="s">
        <v>29</v>
      </c>
    </row>
    <row r="37" spans="1:12" s="7" customFormat="1" x14ac:dyDescent="0.25">
      <c r="A37" s="67" t="s">
        <v>22</v>
      </c>
      <c r="B37" s="67"/>
      <c r="C37" s="67"/>
      <c r="D37" s="67"/>
      <c r="E37" s="67"/>
      <c r="F37" s="67"/>
      <c r="G37" s="67"/>
      <c r="H37"/>
      <c r="I37"/>
      <c r="J37"/>
      <c r="K37"/>
      <c r="L37"/>
    </row>
    <row r="38" spans="1:12" s="7" customFormat="1" x14ac:dyDescent="0.25">
      <c r="A38" s="68" t="s">
        <v>4</v>
      </c>
      <c r="B38" s="69"/>
      <c r="C38" s="69"/>
      <c r="D38" s="69"/>
      <c r="E38" s="69"/>
      <c r="F38" s="69"/>
      <c r="G38" s="69"/>
    </row>
    <row r="39" spans="1:12" s="7" customFormat="1" x14ac:dyDescent="0.25">
      <c r="A39" s="70" t="s">
        <v>5</v>
      </c>
      <c r="B39" s="69"/>
      <c r="C39" s="69"/>
      <c r="D39" s="69"/>
      <c r="E39" s="69"/>
      <c r="F39" s="69"/>
      <c r="G39" s="69"/>
    </row>
    <row r="40" spans="1:12" s="7" customFormat="1" x14ac:dyDescent="0.25">
      <c r="A40" s="47"/>
      <c r="B40" s="46"/>
      <c r="C40" s="46"/>
      <c r="D40" s="46"/>
      <c r="E40" s="46"/>
      <c r="F40" s="46"/>
      <c r="G40" s="46"/>
    </row>
    <row r="41" spans="1:12" s="7" customFormat="1" x14ac:dyDescent="0.25">
      <c r="A41" s="47"/>
      <c r="B41" s="46"/>
      <c r="C41" s="46"/>
      <c r="D41" s="46"/>
      <c r="E41" s="46"/>
      <c r="F41" s="46"/>
      <c r="G41" s="46"/>
    </row>
    <row r="42" spans="1:12" s="7" customFormat="1" x14ac:dyDescent="0.25">
      <c r="B42" s="46"/>
      <c r="C42" s="46"/>
      <c r="D42" s="46"/>
      <c r="E42" s="46"/>
      <c r="F42" s="46"/>
      <c r="G42" s="46"/>
    </row>
    <row r="43" spans="1:12" s="7" customFormat="1" ht="26.25" customHeight="1" x14ac:dyDescent="0.25">
      <c r="A43" s="47"/>
      <c r="E43" s="46"/>
      <c r="F43" s="46"/>
      <c r="G43" s="46"/>
    </row>
    <row r="44" spans="1:12" s="7" customFormat="1" x14ac:dyDescent="0.25"/>
    <row r="45" spans="1:12" s="7" customFormat="1" ht="27.75" customHeight="1" x14ac:dyDescent="0.25">
      <c r="A45" s="71" t="s">
        <v>0</v>
      </c>
      <c r="B45" s="71"/>
      <c r="C45" s="71"/>
      <c r="E45" s="72"/>
      <c r="F45" s="72"/>
      <c r="G45" s="72"/>
    </row>
    <row r="46" spans="1:12" s="7" customFormat="1" x14ac:dyDescent="0.25">
      <c r="A46" s="63" t="s">
        <v>1</v>
      </c>
      <c r="B46" s="64"/>
      <c r="C46" s="64"/>
      <c r="E46" s="63" t="s">
        <v>2</v>
      </c>
      <c r="F46" s="64"/>
      <c r="G46" s="64"/>
    </row>
    <row r="47" spans="1:12" s="7" customFormat="1" x14ac:dyDescent="0.25"/>
    <row r="48" spans="1:12" s="7" customFormat="1" x14ac:dyDescent="0.25">
      <c r="A48" s="65" t="s">
        <v>3</v>
      </c>
      <c r="B48" s="65"/>
      <c r="C48" s="65"/>
      <c r="E48" s="66"/>
      <c r="F48" s="66"/>
    </row>
  </sheetData>
  <sheetProtection algorithmName="SHA-512" hashValue="dk3gzmU1llYxxKjm5SfdblxSlD3V6ov9MlMrAbCEOn8PKD35RWE9ZF6y6hzugzuiIVnA65FAtGv+2KEHGIEJDg==" saltValue="29qcQoK5xxSjJ6f+xwhNbg==" spinCount="100000" sheet="1" objects="1" scenarios="1"/>
  <mergeCells count="23">
    <mergeCell ref="A26:J26"/>
    <mergeCell ref="A46:C46"/>
    <mergeCell ref="E46:G46"/>
    <mergeCell ref="A48:C48"/>
    <mergeCell ref="E48:F48"/>
    <mergeCell ref="A37:G37"/>
    <mergeCell ref="A38:G38"/>
    <mergeCell ref="A39:G39"/>
    <mergeCell ref="A45:C45"/>
    <mergeCell ref="E45:G45"/>
    <mergeCell ref="E10:G10"/>
    <mergeCell ref="H10:J10"/>
    <mergeCell ref="K10:K11"/>
    <mergeCell ref="A2:L2"/>
    <mergeCell ref="C4:L4"/>
    <mergeCell ref="L10:L11"/>
    <mergeCell ref="E9:L9"/>
    <mergeCell ref="D9:D11"/>
    <mergeCell ref="C9:C11"/>
    <mergeCell ref="B9:B11"/>
    <mergeCell ref="A9:A11"/>
    <mergeCell ref="A4:B4"/>
    <mergeCell ref="A3:B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ценового предложения</vt:lpstr>
      <vt:lpstr>'Форма ценового предложения'!Область_печати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2023-10-12T05:38:12Z</dcterms:modified>
</cp:coreProperties>
</file>